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760" windowHeight="15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<sst xmlns="http://schemas.openxmlformats.org/spreadsheetml/2006/main" count="31" uniqueCount="24">
  <si>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t (min)</t>
  </si>
  <si>
    <t>t (s)</t>
  </si>
  <si>
    <t>x</t>
  </si>
  <si>
    <t>phi  (°)</t>
  </si>
  <si>
    <t>phi / °</t>
  </si>
  <si>
    <t>Data: D'Anna, Fuchs, Lubini, 2008</t>
  </si>
  <si>
    <t>c alpha</t>
  </si>
  <si>
    <t>c beta</t>
  </si>
  <si>
    <t>c_alpha_init</t>
  </si>
  <si>
    <t>Volume</t>
  </si>
  <si>
    <t>m_alpha_init</t>
  </si>
  <si>
    <t>m^3</t>
  </si>
  <si>
    <t>mole/m^3</t>
  </si>
  <si>
    <t>mole</t>
  </si>
  <si>
    <t>Time</t>
  </si>
  <si>
    <t>min</t>
  </si>
  <si>
    <t>s</t>
  </si>
  <si>
    <t>n alfa</t>
  </si>
  <si>
    <t>n beta</t>
  </si>
  <si>
    <t>kg/mole</t>
  </si>
  <si>
    <t>C6H12O6</t>
  </si>
  <si>
    <t>g</t>
  </si>
  <si>
    <t>n_alpha_init</t>
  </si>
  <si>
    <t>Mutarotation of D-glucose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</si>
</sst>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"/>
    <numFmt numFmtId="174" formatCode="0.000E+00"/>
    <numFmt numFmtId="175" formatCode="0.0E+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174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1" fontId="0" fillId="0" borderId="0" xfId="0" applyNumberFormat="1" applyAlignment="1">
      <alignment/>
    </xf>
    <xf numFmtId="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8515625" style="6" customWidth="1"/>
    <col min="2" max="2" width="10.8515625" style="7" customWidth="1"/>
    <col min="3" max="3" width="10.8515625" style="6" customWidth="1"/>
    <col min="4" max="4" width="10.8515625" style="7" customWidth="1"/>
    <col min="5" max="5" width="10.8515625" style="13" customWidth="1"/>
    <col min="6" max="7" width="10.8515625" style="16" customWidth="1"/>
    <col min="8" max="9" width="10.8515625" style="6" customWidth="1"/>
    <col min="10" max="11" width="8.8515625" style="6" customWidth="1"/>
    <col min="12" max="16384" width="8.8515625" style="0" customWidth="1"/>
  </cols>
  <sheetData>
    <row r="1" ht="12">
      <c r="B1" s="17" t="s">
        <v>23</v>
      </c>
    </row>
    <row r="2" ht="12">
      <c r="B2" s="7" t="s">
        <v>5</v>
      </c>
    </row>
    <row r="4" spans="2:4" ht="12">
      <c r="B4" s="7" t="s">
        <v>20</v>
      </c>
      <c r="C4" s="16">
        <v>0.1802</v>
      </c>
      <c r="D4" s="16" t="s">
        <v>19</v>
      </c>
    </row>
    <row r="5" spans="2:5" ht="12">
      <c r="B5" s="7" t="s">
        <v>10</v>
      </c>
      <c r="C5" s="20">
        <v>1.5</v>
      </c>
      <c r="D5" s="13" t="s">
        <v>21</v>
      </c>
      <c r="E5" s="16"/>
    </row>
    <row r="6" spans="2:5" ht="12">
      <c r="B6" s="7" t="s">
        <v>22</v>
      </c>
      <c r="C6" s="18">
        <f>C5/1000/C4</f>
        <v>0.008324084350721421</v>
      </c>
      <c r="D6" s="13" t="s">
        <v>13</v>
      </c>
      <c r="E6" s="16"/>
    </row>
    <row r="7" spans="2:5" ht="12">
      <c r="B7" s="7" t="s">
        <v>9</v>
      </c>
      <c r="C7" s="18">
        <v>1.5E-05</v>
      </c>
      <c r="D7" s="13" t="s">
        <v>11</v>
      </c>
      <c r="E7" s="16"/>
    </row>
    <row r="8" spans="2:4" ht="12">
      <c r="B8" s="7" t="s">
        <v>8</v>
      </c>
      <c r="C8" s="18">
        <f>C6/C7</f>
        <v>554.9389567147614</v>
      </c>
      <c r="D8" s="7" t="s">
        <v>12</v>
      </c>
    </row>
    <row r="10" spans="2:11" ht="12">
      <c r="B10" s="9" t="s">
        <v>14</v>
      </c>
      <c r="C10" s="8" t="s">
        <v>14</v>
      </c>
      <c r="D10" s="9" t="s">
        <v>4</v>
      </c>
      <c r="E10" s="12" t="s">
        <v>2</v>
      </c>
      <c r="F10" s="15" t="s">
        <v>17</v>
      </c>
      <c r="G10" s="15" t="s">
        <v>18</v>
      </c>
      <c r="H10" s="15" t="s">
        <v>6</v>
      </c>
      <c r="I10" s="15" t="s">
        <v>7</v>
      </c>
      <c r="J10"/>
      <c r="K10"/>
    </row>
    <row r="11" spans="2:11" ht="12">
      <c r="B11" s="9" t="s">
        <v>15</v>
      </c>
      <c r="C11" s="8" t="s">
        <v>16</v>
      </c>
      <c r="D11" s="9"/>
      <c r="E11" s="12"/>
      <c r="F11" s="15" t="s">
        <v>13</v>
      </c>
      <c r="G11" s="15" t="s">
        <v>13</v>
      </c>
      <c r="H11" s="15" t="s">
        <v>12</v>
      </c>
      <c r="I11" s="15" t="s">
        <v>12</v>
      </c>
      <c r="J11"/>
      <c r="K11"/>
    </row>
    <row r="12" spans="6:11" ht="12">
      <c r="F12" s="6"/>
      <c r="G12" s="6"/>
      <c r="J12"/>
      <c r="K12"/>
    </row>
    <row r="13" spans="2:11" ht="12">
      <c r="B13" s="7">
        <v>3</v>
      </c>
      <c r="C13" s="6">
        <f aca="true" t="shared" si="0" ref="C13:C54">B13*60</f>
        <v>180</v>
      </c>
      <c r="D13" s="7">
        <v>21.9</v>
      </c>
      <c r="E13" s="13">
        <f>(1.12-D13/(0.2*100))/(1.12-0.187)</f>
        <v>0.02679528403001086</v>
      </c>
      <c r="F13" s="18">
        <f>0.000015*100/0.18*(1-E13)</f>
        <v>0.00811003929974991</v>
      </c>
      <c r="G13" s="18">
        <f>0.000015*100/0.18*E13</f>
        <v>0.00022329403358342385</v>
      </c>
      <c r="H13" s="18">
        <f>F13/0.000015</f>
        <v>540.669286649994</v>
      </c>
      <c r="I13" s="18">
        <f>G13/0.000015</f>
        <v>14.88626890556159</v>
      </c>
      <c r="J13" s="19"/>
      <c r="K13" s="19"/>
    </row>
    <row r="14" spans="2:11" ht="12">
      <c r="B14" s="7">
        <v>4</v>
      </c>
      <c r="C14" s="6">
        <f t="shared" si="0"/>
        <v>240</v>
      </c>
      <c r="D14" s="7">
        <v>21.4</v>
      </c>
      <c r="E14" s="13">
        <f aca="true" t="shared" si="1" ref="E14:E54">(1.12-D14/(0.2*100))/(1.12-0.187)</f>
        <v>0.05359056806002172</v>
      </c>
      <c r="F14" s="18">
        <f aca="true" t="shared" si="2" ref="F14:F54">0.000015*100/0.18*(1-E14)</f>
        <v>0.007886745266166485</v>
      </c>
      <c r="G14" s="18">
        <f>0.000015*100/0.18*E14</f>
        <v>0.0004465880671668477</v>
      </c>
      <c r="H14" s="18">
        <f aca="true" t="shared" si="3" ref="H14:H54">F14/0.000015</f>
        <v>525.7830177444323</v>
      </c>
      <c r="I14" s="18">
        <f aca="true" t="shared" si="4" ref="I14:I54">G14/0.000015</f>
        <v>29.77253781112318</v>
      </c>
      <c r="J14"/>
      <c r="K14"/>
    </row>
    <row r="15" spans="2:11" ht="12">
      <c r="B15" s="7">
        <v>5</v>
      </c>
      <c r="C15" s="6">
        <f t="shared" si="0"/>
        <v>300</v>
      </c>
      <c r="D15" s="7">
        <v>21.4</v>
      </c>
      <c r="E15" s="13">
        <f t="shared" si="1"/>
        <v>0.05359056806002172</v>
      </c>
      <c r="F15" s="18">
        <f t="shared" si="2"/>
        <v>0.007886745266166485</v>
      </c>
      <c r="G15" s="18">
        <f>0.000015*100/0.18*E15</f>
        <v>0.0004465880671668477</v>
      </c>
      <c r="H15" s="18">
        <f t="shared" si="3"/>
        <v>525.7830177444323</v>
      </c>
      <c r="I15" s="18">
        <f t="shared" si="4"/>
        <v>29.77253781112318</v>
      </c>
      <c r="J15"/>
      <c r="K15"/>
    </row>
    <row r="16" spans="2:11" ht="12">
      <c r="B16" s="7">
        <v>6</v>
      </c>
      <c r="C16" s="6">
        <f t="shared" si="0"/>
        <v>360</v>
      </c>
      <c r="D16" s="7">
        <v>20.8</v>
      </c>
      <c r="E16" s="13">
        <f t="shared" si="1"/>
        <v>0.08574490889603437</v>
      </c>
      <c r="F16" s="18">
        <f t="shared" si="2"/>
        <v>0.0076187924258663805</v>
      </c>
      <c r="G16" s="18">
        <f>0.000015*100/0.18*E16</f>
        <v>0.0007145409074669531</v>
      </c>
      <c r="H16" s="18">
        <f t="shared" si="3"/>
        <v>507.9194950577587</v>
      </c>
      <c r="I16" s="18">
        <f t="shared" si="4"/>
        <v>47.63606049779687</v>
      </c>
      <c r="J16"/>
      <c r="K16"/>
    </row>
    <row r="17" spans="2:11" ht="12">
      <c r="B17" s="7">
        <v>7</v>
      </c>
      <c r="C17" s="6">
        <f t="shared" si="0"/>
        <v>420</v>
      </c>
      <c r="D17" s="7">
        <v>20.5</v>
      </c>
      <c r="E17" s="13">
        <f t="shared" si="1"/>
        <v>0.10182207931404093</v>
      </c>
      <c r="F17" s="18">
        <f t="shared" si="2"/>
        <v>0.007484816005716325</v>
      </c>
      <c r="G17" s="18">
        <f aca="true" t="shared" si="5" ref="G17:G54">0.000015*100/0.18*E17</f>
        <v>0.0008485173276170078</v>
      </c>
      <c r="H17" s="18">
        <f t="shared" si="3"/>
        <v>498.98773371442167</v>
      </c>
      <c r="I17" s="18">
        <f t="shared" si="4"/>
        <v>56.56782184113385</v>
      </c>
      <c r="J17"/>
      <c r="K17"/>
    </row>
    <row r="18" spans="2:11" ht="12">
      <c r="B18" s="7">
        <v>8.5</v>
      </c>
      <c r="C18" s="6">
        <f t="shared" si="0"/>
        <v>510</v>
      </c>
      <c r="D18" s="7">
        <v>20</v>
      </c>
      <c r="E18" s="13">
        <f t="shared" si="1"/>
        <v>0.12861736334405155</v>
      </c>
      <c r="F18" s="18">
        <f t="shared" si="2"/>
        <v>0.0072615219721329045</v>
      </c>
      <c r="G18" s="18">
        <f t="shared" si="5"/>
        <v>0.0010718113612004296</v>
      </c>
      <c r="H18" s="18">
        <f t="shared" si="3"/>
        <v>484.10146480886027</v>
      </c>
      <c r="I18" s="18">
        <f t="shared" si="4"/>
        <v>71.4540907466953</v>
      </c>
      <c r="J18"/>
      <c r="K18"/>
    </row>
    <row r="19" spans="2:11" ht="12">
      <c r="B19" s="7">
        <v>9</v>
      </c>
      <c r="C19" s="6">
        <f t="shared" si="0"/>
        <v>540</v>
      </c>
      <c r="D19" s="7">
        <v>20.1</v>
      </c>
      <c r="E19" s="13">
        <f t="shared" si="1"/>
        <v>0.12325830653804928</v>
      </c>
      <c r="F19" s="18">
        <f t="shared" si="2"/>
        <v>0.00730618077884959</v>
      </c>
      <c r="G19" s="18">
        <f t="shared" si="5"/>
        <v>0.001027152554483744</v>
      </c>
      <c r="H19" s="18">
        <f t="shared" si="3"/>
        <v>487.07871858997265</v>
      </c>
      <c r="I19" s="18">
        <f t="shared" si="4"/>
        <v>68.47683696558293</v>
      </c>
      <c r="J19"/>
      <c r="K19"/>
    </row>
    <row r="20" spans="2:11" ht="12">
      <c r="B20" s="7">
        <v>10</v>
      </c>
      <c r="C20" s="6">
        <f t="shared" si="0"/>
        <v>600</v>
      </c>
      <c r="D20" s="7">
        <v>20</v>
      </c>
      <c r="E20" s="13">
        <f t="shared" si="1"/>
        <v>0.12861736334405155</v>
      </c>
      <c r="F20" s="18">
        <f t="shared" si="2"/>
        <v>0.0072615219721329045</v>
      </c>
      <c r="G20" s="18">
        <f t="shared" si="5"/>
        <v>0.0010718113612004296</v>
      </c>
      <c r="H20" s="18">
        <f t="shared" si="3"/>
        <v>484.10146480886027</v>
      </c>
      <c r="I20" s="18">
        <f t="shared" si="4"/>
        <v>71.4540907466953</v>
      </c>
      <c r="J20"/>
      <c r="K20"/>
    </row>
    <row r="21" spans="2:11" ht="12">
      <c r="B21" s="7">
        <v>11</v>
      </c>
      <c r="C21" s="6">
        <f t="shared" si="0"/>
        <v>660</v>
      </c>
      <c r="D21" s="7">
        <v>19.5</v>
      </c>
      <c r="E21" s="13">
        <f t="shared" si="1"/>
        <v>0.1554126473740623</v>
      </c>
      <c r="F21" s="18">
        <f t="shared" si="2"/>
        <v>0.007038227938549481</v>
      </c>
      <c r="G21" s="18">
        <f t="shared" si="5"/>
        <v>0.0012951053947838525</v>
      </c>
      <c r="H21" s="18">
        <f t="shared" si="3"/>
        <v>469.21519590329876</v>
      </c>
      <c r="I21" s="18">
        <f t="shared" si="4"/>
        <v>86.34035965225684</v>
      </c>
      <c r="J21"/>
      <c r="K21"/>
    </row>
    <row r="22" spans="2:11" ht="12">
      <c r="B22" s="7">
        <v>12</v>
      </c>
      <c r="C22" s="6">
        <f t="shared" si="0"/>
        <v>720</v>
      </c>
      <c r="D22" s="7">
        <v>19.2</v>
      </c>
      <c r="E22" s="13">
        <f t="shared" si="1"/>
        <v>0.17148981779206873</v>
      </c>
      <c r="F22" s="18">
        <f t="shared" si="2"/>
        <v>0.006904251518399427</v>
      </c>
      <c r="G22" s="18">
        <f t="shared" si="5"/>
        <v>0.0014290818149339062</v>
      </c>
      <c r="H22" s="18">
        <f t="shared" si="3"/>
        <v>460.2834345599618</v>
      </c>
      <c r="I22" s="18">
        <f t="shared" si="4"/>
        <v>95.27212099559374</v>
      </c>
      <c r="J22"/>
      <c r="K22"/>
    </row>
    <row r="23" spans="2:11" ht="12">
      <c r="B23" s="7">
        <v>14</v>
      </c>
      <c r="C23" s="6">
        <f t="shared" si="0"/>
        <v>840</v>
      </c>
      <c r="D23" s="7">
        <v>19</v>
      </c>
      <c r="E23" s="13">
        <f t="shared" si="1"/>
        <v>0.18220793140407304</v>
      </c>
      <c r="F23" s="18">
        <f t="shared" si="2"/>
        <v>0.006814933904966058</v>
      </c>
      <c r="G23" s="18">
        <f t="shared" si="5"/>
        <v>0.0015183994283672754</v>
      </c>
      <c r="H23" s="18">
        <f t="shared" si="3"/>
        <v>454.3289269977372</v>
      </c>
      <c r="I23" s="18">
        <f t="shared" si="4"/>
        <v>101.22662855781836</v>
      </c>
      <c r="J23"/>
      <c r="K23"/>
    </row>
    <row r="24" spans="2:11" ht="12">
      <c r="B24" s="7">
        <v>16</v>
      </c>
      <c r="C24" s="6">
        <f t="shared" si="0"/>
        <v>960</v>
      </c>
      <c r="D24" s="7">
        <v>18.6</v>
      </c>
      <c r="E24" s="13">
        <f t="shared" si="1"/>
        <v>0.2036441586280815</v>
      </c>
      <c r="F24" s="18">
        <f t="shared" si="2"/>
        <v>0.006636298678099321</v>
      </c>
      <c r="G24" s="18">
        <f t="shared" si="5"/>
        <v>0.0016970346552340125</v>
      </c>
      <c r="H24" s="18">
        <f t="shared" si="3"/>
        <v>442.4199118732881</v>
      </c>
      <c r="I24" s="18">
        <f t="shared" si="4"/>
        <v>113.1356436822675</v>
      </c>
      <c r="J24"/>
      <c r="K24"/>
    </row>
    <row r="25" spans="2:11" ht="12">
      <c r="B25" s="7">
        <v>18</v>
      </c>
      <c r="C25" s="6">
        <f t="shared" si="0"/>
        <v>1080</v>
      </c>
      <c r="D25" s="7">
        <v>18</v>
      </c>
      <c r="E25" s="13">
        <f t="shared" si="1"/>
        <v>0.2357984994640944</v>
      </c>
      <c r="F25" s="18">
        <f t="shared" si="2"/>
        <v>0.006368345837799214</v>
      </c>
      <c r="G25" s="18">
        <f t="shared" si="5"/>
        <v>0.00196498749553412</v>
      </c>
      <c r="H25" s="18">
        <f t="shared" si="3"/>
        <v>424.55638918661424</v>
      </c>
      <c r="I25" s="18">
        <f t="shared" si="4"/>
        <v>130.99916636894133</v>
      </c>
      <c r="J25"/>
      <c r="K25"/>
    </row>
    <row r="26" spans="2:11" ht="12">
      <c r="B26" s="7">
        <v>20</v>
      </c>
      <c r="C26" s="6">
        <f t="shared" si="0"/>
        <v>1200</v>
      </c>
      <c r="D26" s="7">
        <v>18</v>
      </c>
      <c r="E26" s="13">
        <f t="shared" si="1"/>
        <v>0.2357984994640944</v>
      </c>
      <c r="F26" s="18">
        <f t="shared" si="2"/>
        <v>0.006368345837799214</v>
      </c>
      <c r="G26" s="18">
        <f t="shared" si="5"/>
        <v>0.00196498749553412</v>
      </c>
      <c r="H26" s="18">
        <f t="shared" si="3"/>
        <v>424.55638918661424</v>
      </c>
      <c r="I26" s="18">
        <f t="shared" si="4"/>
        <v>130.99916636894133</v>
      </c>
      <c r="J26"/>
      <c r="K26"/>
    </row>
    <row r="27" spans="2:11" ht="12">
      <c r="B27" s="7">
        <v>22</v>
      </c>
      <c r="C27" s="6">
        <f t="shared" si="0"/>
        <v>1320</v>
      </c>
      <c r="D27" s="7">
        <v>17.6</v>
      </c>
      <c r="E27" s="13">
        <f t="shared" si="1"/>
        <v>0.2572347266881029</v>
      </c>
      <c r="F27" s="18">
        <f t="shared" si="2"/>
        <v>0.006189710610932476</v>
      </c>
      <c r="G27" s="18">
        <f t="shared" si="5"/>
        <v>0.0021436227224008574</v>
      </c>
      <c r="H27" s="18">
        <f t="shared" si="3"/>
        <v>412.64737406216506</v>
      </c>
      <c r="I27" s="18">
        <f t="shared" si="4"/>
        <v>142.9081814933905</v>
      </c>
      <c r="J27"/>
      <c r="K27"/>
    </row>
    <row r="28" spans="2:11" ht="12">
      <c r="B28" s="7">
        <v>24</v>
      </c>
      <c r="C28" s="6">
        <f t="shared" si="0"/>
        <v>1440</v>
      </c>
      <c r="D28" s="7">
        <v>17.1</v>
      </c>
      <c r="E28" s="13">
        <f t="shared" si="1"/>
        <v>0.2840300107181136</v>
      </c>
      <c r="F28" s="18">
        <f t="shared" si="2"/>
        <v>0.005966416577349053</v>
      </c>
      <c r="G28" s="18">
        <f t="shared" si="5"/>
        <v>0.00236691675598428</v>
      </c>
      <c r="H28" s="18">
        <f t="shared" si="3"/>
        <v>397.7611051566035</v>
      </c>
      <c r="I28" s="18">
        <f t="shared" si="4"/>
        <v>157.794450398952</v>
      </c>
      <c r="J28"/>
      <c r="K28"/>
    </row>
    <row r="29" spans="2:11" ht="12">
      <c r="B29" s="7">
        <v>26</v>
      </c>
      <c r="C29" s="6">
        <f t="shared" si="0"/>
        <v>1560</v>
      </c>
      <c r="D29" s="7">
        <v>17</v>
      </c>
      <c r="E29" s="13">
        <f t="shared" si="1"/>
        <v>0.28938906752411586</v>
      </c>
      <c r="F29" s="18">
        <f t="shared" si="2"/>
        <v>0.0059217577706323675</v>
      </c>
      <c r="G29" s="18">
        <f t="shared" si="5"/>
        <v>0.0024115755627009657</v>
      </c>
      <c r="H29" s="18">
        <f t="shared" si="3"/>
        <v>394.78385137549117</v>
      </c>
      <c r="I29" s="18">
        <f t="shared" si="4"/>
        <v>160.77170418006438</v>
      </c>
      <c r="J29"/>
      <c r="K29"/>
    </row>
    <row r="30" spans="2:11" ht="12">
      <c r="B30" s="7">
        <v>28</v>
      </c>
      <c r="C30" s="6">
        <f t="shared" si="0"/>
        <v>1680</v>
      </c>
      <c r="D30" s="7">
        <v>16.5</v>
      </c>
      <c r="E30" s="13">
        <f t="shared" si="1"/>
        <v>0.3161843515541266</v>
      </c>
      <c r="F30" s="18">
        <f t="shared" si="2"/>
        <v>0.005698463737048945</v>
      </c>
      <c r="G30" s="18">
        <f t="shared" si="5"/>
        <v>0.0026348695962843884</v>
      </c>
      <c r="H30" s="18">
        <f t="shared" si="3"/>
        <v>379.89758246992966</v>
      </c>
      <c r="I30" s="18">
        <f t="shared" si="4"/>
        <v>175.65797308562588</v>
      </c>
      <c r="J30"/>
      <c r="K30"/>
    </row>
    <row r="31" spans="2:11" ht="12">
      <c r="B31" s="7">
        <v>30</v>
      </c>
      <c r="C31" s="6">
        <f t="shared" si="0"/>
        <v>1800</v>
      </c>
      <c r="D31" s="7">
        <v>16.4</v>
      </c>
      <c r="E31" s="13">
        <f t="shared" si="1"/>
        <v>0.3215434083601288</v>
      </c>
      <c r="F31" s="18">
        <f t="shared" si="2"/>
        <v>0.00565380493033226</v>
      </c>
      <c r="G31" s="18">
        <f t="shared" si="5"/>
        <v>0.002679528403001073</v>
      </c>
      <c r="H31" s="18">
        <f t="shared" si="3"/>
        <v>376.92032868881734</v>
      </c>
      <c r="I31" s="18">
        <f t="shared" si="4"/>
        <v>178.6352268667382</v>
      </c>
      <c r="J31"/>
      <c r="K31"/>
    </row>
    <row r="32" spans="2:11" ht="12">
      <c r="B32" s="7">
        <v>35</v>
      </c>
      <c r="C32" s="6">
        <f t="shared" si="0"/>
        <v>2100</v>
      </c>
      <c r="D32" s="7">
        <v>15.4</v>
      </c>
      <c r="E32" s="13">
        <f t="shared" si="1"/>
        <v>0.3751339764201501</v>
      </c>
      <c r="F32" s="18">
        <f t="shared" si="2"/>
        <v>0.005207216863165416</v>
      </c>
      <c r="G32" s="18">
        <f t="shared" si="5"/>
        <v>0.0031261164701679176</v>
      </c>
      <c r="H32" s="18">
        <f t="shared" si="3"/>
        <v>347.1477908776944</v>
      </c>
      <c r="I32" s="18">
        <f t="shared" si="4"/>
        <v>208.40776467786117</v>
      </c>
      <c r="J32"/>
      <c r="K32"/>
    </row>
    <row r="33" spans="2:11" ht="12">
      <c r="B33" s="7">
        <v>40</v>
      </c>
      <c r="C33" s="6">
        <f t="shared" si="0"/>
        <v>2400</v>
      </c>
      <c r="D33" s="7">
        <v>15.2</v>
      </c>
      <c r="E33" s="13">
        <f t="shared" si="1"/>
        <v>0.3858520900321544</v>
      </c>
      <c r="F33" s="18">
        <f t="shared" si="2"/>
        <v>0.005117899249732046</v>
      </c>
      <c r="G33" s="18">
        <f t="shared" si="5"/>
        <v>0.003215434083601287</v>
      </c>
      <c r="H33" s="18">
        <f t="shared" si="3"/>
        <v>341.1932833154697</v>
      </c>
      <c r="I33" s="18">
        <f t="shared" si="4"/>
        <v>214.3622722400858</v>
      </c>
      <c r="J33"/>
      <c r="K33"/>
    </row>
    <row r="34" spans="2:11" ht="12">
      <c r="B34" s="7">
        <v>45</v>
      </c>
      <c r="C34" s="6">
        <f t="shared" si="0"/>
        <v>2700</v>
      </c>
      <c r="D34" s="7">
        <v>14.5</v>
      </c>
      <c r="E34" s="13">
        <f t="shared" si="1"/>
        <v>0.4233654876741695</v>
      </c>
      <c r="F34" s="18">
        <f t="shared" si="2"/>
        <v>0.0048052876027152545</v>
      </c>
      <c r="G34" s="18">
        <f t="shared" si="5"/>
        <v>0.003528045730618079</v>
      </c>
      <c r="H34" s="18">
        <f t="shared" si="3"/>
        <v>320.3525068476836</v>
      </c>
      <c r="I34" s="18">
        <f t="shared" si="4"/>
        <v>235.20304870787194</v>
      </c>
      <c r="J34"/>
      <c r="K34"/>
    </row>
    <row r="35" spans="2:11" ht="12">
      <c r="B35" s="7">
        <v>50</v>
      </c>
      <c r="C35" s="6">
        <f t="shared" si="0"/>
        <v>3000</v>
      </c>
      <c r="D35" s="7">
        <v>13.9</v>
      </c>
      <c r="E35" s="13">
        <f t="shared" si="1"/>
        <v>0.45551982851018225</v>
      </c>
      <c r="F35" s="18">
        <f t="shared" si="2"/>
        <v>0.004537334762415148</v>
      </c>
      <c r="G35" s="18">
        <f t="shared" si="5"/>
        <v>0.003795998570918185</v>
      </c>
      <c r="H35" s="18">
        <f t="shared" si="3"/>
        <v>302.48898416100985</v>
      </c>
      <c r="I35" s="18">
        <f t="shared" si="4"/>
        <v>253.06657139454566</v>
      </c>
      <c r="J35"/>
      <c r="K35"/>
    </row>
    <row r="36" spans="2:11" ht="12">
      <c r="B36" s="7">
        <v>55</v>
      </c>
      <c r="C36" s="6">
        <f t="shared" si="0"/>
        <v>3300</v>
      </c>
      <c r="D36" s="7">
        <v>13.5</v>
      </c>
      <c r="E36" s="13">
        <f t="shared" si="1"/>
        <v>0.4769560557341908</v>
      </c>
      <c r="F36" s="18">
        <f t="shared" si="2"/>
        <v>0.00435869953554841</v>
      </c>
      <c r="G36" s="18">
        <f t="shared" si="5"/>
        <v>0.003974633797784923</v>
      </c>
      <c r="H36" s="18">
        <f t="shared" si="3"/>
        <v>290.57996903656067</v>
      </c>
      <c r="I36" s="18">
        <f t="shared" si="4"/>
        <v>264.9755865189949</v>
      </c>
      <c r="J36"/>
      <c r="K36"/>
    </row>
    <row r="37" spans="2:11" ht="12">
      <c r="B37" s="7">
        <v>60</v>
      </c>
      <c r="C37" s="6">
        <f t="shared" si="0"/>
        <v>3600</v>
      </c>
      <c r="D37" s="7">
        <v>13.3</v>
      </c>
      <c r="E37" s="13">
        <f t="shared" si="1"/>
        <v>0.4876741693461951</v>
      </c>
      <c r="F37" s="18">
        <f t="shared" si="2"/>
        <v>0.004269381922115041</v>
      </c>
      <c r="G37" s="18">
        <f t="shared" si="5"/>
        <v>0.004063951411218293</v>
      </c>
      <c r="H37" s="18">
        <f t="shared" si="3"/>
        <v>284.625461474336</v>
      </c>
      <c r="I37" s="18">
        <f t="shared" si="4"/>
        <v>270.9300940812195</v>
      </c>
      <c r="J37"/>
      <c r="K37"/>
    </row>
    <row r="38" spans="2:11" ht="12">
      <c r="B38" s="7">
        <v>65</v>
      </c>
      <c r="C38" s="6">
        <f t="shared" si="0"/>
        <v>3900</v>
      </c>
      <c r="D38" s="7">
        <v>13.1</v>
      </c>
      <c r="E38" s="13">
        <f t="shared" si="1"/>
        <v>0.49839228295819943</v>
      </c>
      <c r="F38" s="18">
        <f t="shared" si="2"/>
        <v>0.004180064308681671</v>
      </c>
      <c r="G38" s="18">
        <f t="shared" si="5"/>
        <v>0.004153269024651662</v>
      </c>
      <c r="H38" s="18">
        <f t="shared" si="3"/>
        <v>278.67095391211143</v>
      </c>
      <c r="I38" s="18">
        <f t="shared" si="4"/>
        <v>276.8846016434441</v>
      </c>
      <c r="J38"/>
      <c r="K38"/>
    </row>
    <row r="39" spans="2:11" ht="12">
      <c r="B39" s="7">
        <v>70</v>
      </c>
      <c r="C39" s="6">
        <f t="shared" si="0"/>
        <v>4200</v>
      </c>
      <c r="D39" s="7">
        <v>12.9</v>
      </c>
      <c r="E39" s="13">
        <f t="shared" si="1"/>
        <v>0.5091103965702037</v>
      </c>
      <c r="F39" s="18">
        <f t="shared" si="2"/>
        <v>0.004090746695248302</v>
      </c>
      <c r="G39" s="18">
        <f t="shared" si="5"/>
        <v>0.0042425866380850314</v>
      </c>
      <c r="H39" s="18">
        <f t="shared" si="3"/>
        <v>272.7164463498868</v>
      </c>
      <c r="I39" s="18">
        <f t="shared" si="4"/>
        <v>282.83910920566876</v>
      </c>
      <c r="J39"/>
      <c r="K39"/>
    </row>
    <row r="40" spans="2:11" ht="12">
      <c r="B40" s="7">
        <v>75.5</v>
      </c>
      <c r="C40" s="6">
        <f t="shared" si="0"/>
        <v>4530</v>
      </c>
      <c r="D40" s="7">
        <v>12.5</v>
      </c>
      <c r="E40" s="13">
        <f t="shared" si="1"/>
        <v>0.5305466237942124</v>
      </c>
      <c r="F40" s="18">
        <f t="shared" si="2"/>
        <v>0.003912111468381564</v>
      </c>
      <c r="G40" s="18">
        <f t="shared" si="5"/>
        <v>0.004421221864951769</v>
      </c>
      <c r="H40" s="18">
        <f t="shared" si="3"/>
        <v>260.8074312254376</v>
      </c>
      <c r="I40" s="18">
        <f t="shared" si="4"/>
        <v>294.74812433011795</v>
      </c>
      <c r="J40"/>
      <c r="K40"/>
    </row>
    <row r="41" spans="2:11" ht="12">
      <c r="B41" s="7">
        <v>80</v>
      </c>
      <c r="C41" s="6">
        <f t="shared" si="0"/>
        <v>4800</v>
      </c>
      <c r="D41" s="7">
        <v>12.4</v>
      </c>
      <c r="E41" s="13">
        <f t="shared" si="1"/>
        <v>0.5359056806002145</v>
      </c>
      <c r="F41" s="18">
        <f t="shared" si="2"/>
        <v>0.003867452661664879</v>
      </c>
      <c r="G41" s="18">
        <f t="shared" si="5"/>
        <v>0.004465880671668454</v>
      </c>
      <c r="H41" s="18">
        <f t="shared" si="3"/>
        <v>257.8301774443253</v>
      </c>
      <c r="I41" s="18">
        <f t="shared" si="4"/>
        <v>297.7253781112302</v>
      </c>
      <c r="J41"/>
      <c r="K41"/>
    </row>
    <row r="42" spans="2:11" ht="12">
      <c r="B42" s="7">
        <v>85</v>
      </c>
      <c r="C42" s="6">
        <f t="shared" si="0"/>
        <v>5100</v>
      </c>
      <c r="D42" s="7">
        <v>12.1</v>
      </c>
      <c r="E42" s="13">
        <f t="shared" si="1"/>
        <v>0.5519828510182209</v>
      </c>
      <c r="F42" s="18">
        <f t="shared" si="2"/>
        <v>0.0037334762415148263</v>
      </c>
      <c r="G42" s="18">
        <f t="shared" si="5"/>
        <v>0.004599857091818507</v>
      </c>
      <c r="H42" s="18">
        <f t="shared" si="3"/>
        <v>248.8984161009884</v>
      </c>
      <c r="I42" s="18">
        <f t="shared" si="4"/>
        <v>306.65713945456713</v>
      </c>
      <c r="J42"/>
      <c r="K42"/>
    </row>
    <row r="43" spans="2:11" ht="12">
      <c r="B43" s="7">
        <v>90</v>
      </c>
      <c r="C43" s="6">
        <f t="shared" si="0"/>
        <v>5400</v>
      </c>
      <c r="D43" s="7">
        <v>11.9</v>
      </c>
      <c r="E43" s="13">
        <f t="shared" si="1"/>
        <v>0.5627009646302252</v>
      </c>
      <c r="F43" s="18">
        <f t="shared" si="2"/>
        <v>0.0036441586280814564</v>
      </c>
      <c r="G43" s="18">
        <f t="shared" si="5"/>
        <v>0.004689174705251877</v>
      </c>
      <c r="H43" s="18">
        <f t="shared" si="3"/>
        <v>242.94390853876376</v>
      </c>
      <c r="I43" s="18">
        <f t="shared" si="4"/>
        <v>312.6116470167918</v>
      </c>
      <c r="J43"/>
      <c r="K43"/>
    </row>
    <row r="44" spans="2:11" ht="12">
      <c r="B44" s="7">
        <v>95</v>
      </c>
      <c r="C44" s="6">
        <f t="shared" si="0"/>
        <v>5700</v>
      </c>
      <c r="D44" s="7">
        <v>11.8</v>
      </c>
      <c r="E44" s="13">
        <f t="shared" si="1"/>
        <v>0.5680600214362272</v>
      </c>
      <c r="F44" s="18">
        <f t="shared" si="2"/>
        <v>0.003599499821364773</v>
      </c>
      <c r="G44" s="18">
        <f t="shared" si="5"/>
        <v>0.00473383351196856</v>
      </c>
      <c r="H44" s="18">
        <f t="shared" si="3"/>
        <v>239.96665475765153</v>
      </c>
      <c r="I44" s="18">
        <f t="shared" si="4"/>
        <v>315.588900797904</v>
      </c>
      <c r="J44"/>
      <c r="K44"/>
    </row>
    <row r="45" spans="2:11" ht="12">
      <c r="B45" s="7">
        <v>100</v>
      </c>
      <c r="C45" s="6">
        <f t="shared" si="0"/>
        <v>6000</v>
      </c>
      <c r="D45" s="7">
        <v>11.6</v>
      </c>
      <c r="E45" s="13">
        <f t="shared" si="1"/>
        <v>0.5787781350482316</v>
      </c>
      <c r="F45" s="18">
        <f t="shared" si="2"/>
        <v>0.003510182207931403</v>
      </c>
      <c r="G45" s="18">
        <f t="shared" si="5"/>
        <v>0.00482315112540193</v>
      </c>
      <c r="H45" s="18">
        <f t="shared" si="3"/>
        <v>234.01214719542688</v>
      </c>
      <c r="I45" s="18">
        <f t="shared" si="4"/>
        <v>321.54340836012864</v>
      </c>
      <c r="J45"/>
      <c r="K45"/>
    </row>
    <row r="46" spans="2:11" ht="12">
      <c r="B46" s="7">
        <v>110</v>
      </c>
      <c r="C46" s="6">
        <f t="shared" si="0"/>
        <v>6600</v>
      </c>
      <c r="D46" s="7">
        <v>11.2</v>
      </c>
      <c r="E46" s="13">
        <f t="shared" si="1"/>
        <v>0.6002143622722402</v>
      </c>
      <c r="F46" s="18">
        <f t="shared" si="2"/>
        <v>0.0033315469810646647</v>
      </c>
      <c r="G46" s="18">
        <f t="shared" si="5"/>
        <v>0.0050017863522686685</v>
      </c>
      <c r="H46" s="18">
        <f t="shared" si="3"/>
        <v>222.10313207097764</v>
      </c>
      <c r="I46" s="18">
        <f t="shared" si="4"/>
        <v>333.4524234845779</v>
      </c>
      <c r="J46"/>
      <c r="K46"/>
    </row>
    <row r="47" spans="1:11" ht="12">
      <c r="A47" s="10"/>
      <c r="B47" s="11">
        <v>120</v>
      </c>
      <c r="C47" s="10">
        <f t="shared" si="0"/>
        <v>7200</v>
      </c>
      <c r="D47" s="11">
        <v>11.1</v>
      </c>
      <c r="E47" s="14">
        <f t="shared" si="1"/>
        <v>0.6055734190782424</v>
      </c>
      <c r="F47" s="18">
        <f t="shared" si="2"/>
        <v>0.0032868881743479805</v>
      </c>
      <c r="G47" s="18">
        <f t="shared" si="5"/>
        <v>0.005046445158985353</v>
      </c>
      <c r="H47" s="18">
        <f t="shared" si="3"/>
        <v>219.12587828986537</v>
      </c>
      <c r="I47" s="18">
        <f t="shared" si="4"/>
        <v>336.4296772656902</v>
      </c>
      <c r="J47"/>
      <c r="K47"/>
    </row>
    <row r="48" spans="1:11" ht="12">
      <c r="A48" s="10"/>
      <c r="B48" s="11">
        <v>140</v>
      </c>
      <c r="C48" s="10">
        <f t="shared" si="0"/>
        <v>8400</v>
      </c>
      <c r="D48" s="11">
        <v>10.8</v>
      </c>
      <c r="E48" s="14">
        <f t="shared" si="1"/>
        <v>0.6216505894962487</v>
      </c>
      <c r="F48" s="18">
        <f t="shared" si="2"/>
        <v>0.003152911754197927</v>
      </c>
      <c r="G48" s="18">
        <f t="shared" si="5"/>
        <v>0.0051804215791354065</v>
      </c>
      <c r="H48" s="18">
        <f t="shared" si="3"/>
        <v>210.19411694652848</v>
      </c>
      <c r="I48" s="18">
        <f t="shared" si="4"/>
        <v>345.36143860902706</v>
      </c>
      <c r="J48"/>
      <c r="K48"/>
    </row>
    <row r="49" spans="1:11" ht="12">
      <c r="A49" s="10"/>
      <c r="B49" s="11">
        <v>160</v>
      </c>
      <c r="C49" s="10">
        <f t="shared" si="0"/>
        <v>9600</v>
      </c>
      <c r="D49" s="11">
        <v>10.8</v>
      </c>
      <c r="E49" s="14">
        <f t="shared" si="1"/>
        <v>0.6216505894962487</v>
      </c>
      <c r="F49" s="18">
        <f t="shared" si="2"/>
        <v>0.003152911754197927</v>
      </c>
      <c r="G49" s="18">
        <f t="shared" si="5"/>
        <v>0.0051804215791354065</v>
      </c>
      <c r="H49" s="18">
        <f t="shared" si="3"/>
        <v>210.19411694652848</v>
      </c>
      <c r="I49" s="18">
        <f t="shared" si="4"/>
        <v>345.36143860902706</v>
      </c>
      <c r="J49"/>
      <c r="K49"/>
    </row>
    <row r="50" spans="1:11" ht="12">
      <c r="A50" s="10"/>
      <c r="B50" s="11">
        <v>180</v>
      </c>
      <c r="C50" s="10">
        <f t="shared" si="0"/>
        <v>10800</v>
      </c>
      <c r="D50" s="11">
        <v>10.7</v>
      </c>
      <c r="E50" s="14">
        <f t="shared" si="1"/>
        <v>0.627009646302251</v>
      </c>
      <c r="F50" s="18">
        <f t="shared" si="2"/>
        <v>0.0031082529474812416</v>
      </c>
      <c r="G50" s="18">
        <f t="shared" si="5"/>
        <v>0.005225080385852092</v>
      </c>
      <c r="H50" s="18">
        <f t="shared" si="3"/>
        <v>207.2168631654161</v>
      </c>
      <c r="I50" s="18">
        <f t="shared" si="4"/>
        <v>348.33869239013944</v>
      </c>
      <c r="J50"/>
      <c r="K50"/>
    </row>
    <row r="51" spans="2:11" ht="12">
      <c r="B51" s="7">
        <v>205</v>
      </c>
      <c r="C51" s="6">
        <f t="shared" si="0"/>
        <v>12300</v>
      </c>
      <c r="D51" s="7">
        <v>10.7</v>
      </c>
      <c r="E51" s="13">
        <f t="shared" si="1"/>
        <v>0.627009646302251</v>
      </c>
      <c r="F51" s="18">
        <f t="shared" si="2"/>
        <v>0.0031082529474812416</v>
      </c>
      <c r="G51" s="18">
        <f t="shared" si="5"/>
        <v>0.005225080385852092</v>
      </c>
      <c r="H51" s="18">
        <f t="shared" si="3"/>
        <v>207.2168631654161</v>
      </c>
      <c r="I51" s="18">
        <f t="shared" si="4"/>
        <v>348.33869239013944</v>
      </c>
      <c r="J51"/>
      <c r="K51"/>
    </row>
    <row r="52" spans="2:11" ht="12">
      <c r="B52" s="7">
        <v>210</v>
      </c>
      <c r="C52" s="6">
        <f t="shared" si="0"/>
        <v>12600</v>
      </c>
      <c r="D52" s="7">
        <v>10.6</v>
      </c>
      <c r="E52" s="13">
        <f t="shared" si="1"/>
        <v>0.632368703108253</v>
      </c>
      <c r="F52" s="18">
        <f t="shared" si="2"/>
        <v>0.003063594140764558</v>
      </c>
      <c r="G52" s="18">
        <f t="shared" si="5"/>
        <v>0.005269739192568775</v>
      </c>
      <c r="H52" s="18">
        <f t="shared" si="3"/>
        <v>204.23960938430386</v>
      </c>
      <c r="I52" s="18">
        <f t="shared" si="4"/>
        <v>351.31594617125165</v>
      </c>
      <c r="J52"/>
      <c r="K52"/>
    </row>
    <row r="53" spans="2:11" ht="12">
      <c r="B53" s="7">
        <v>225</v>
      </c>
      <c r="C53" s="6">
        <f t="shared" si="0"/>
        <v>13500</v>
      </c>
      <c r="D53" s="7">
        <v>10.6</v>
      </c>
      <c r="E53" s="13">
        <f t="shared" si="1"/>
        <v>0.632368703108253</v>
      </c>
      <c r="F53" s="18">
        <f t="shared" si="2"/>
        <v>0.003063594140764558</v>
      </c>
      <c r="G53" s="18">
        <f t="shared" si="5"/>
        <v>0.005269739192568775</v>
      </c>
      <c r="H53" s="18">
        <f t="shared" si="3"/>
        <v>204.23960938430386</v>
      </c>
      <c r="I53" s="18">
        <f t="shared" si="4"/>
        <v>351.31594617125165</v>
      </c>
      <c r="J53"/>
      <c r="K53"/>
    </row>
    <row r="54" spans="2:11" ht="12">
      <c r="B54" s="7">
        <v>240</v>
      </c>
      <c r="C54" s="6">
        <f t="shared" si="0"/>
        <v>14400</v>
      </c>
      <c r="D54" s="7">
        <v>10.6</v>
      </c>
      <c r="E54" s="13">
        <f t="shared" si="1"/>
        <v>0.632368703108253</v>
      </c>
      <c r="F54" s="18">
        <f t="shared" si="2"/>
        <v>0.003063594140764558</v>
      </c>
      <c r="G54" s="18">
        <f t="shared" si="5"/>
        <v>0.005269739192568775</v>
      </c>
      <c r="H54" s="18">
        <f t="shared" si="3"/>
        <v>204.23960938430386</v>
      </c>
      <c r="I54" s="18">
        <f t="shared" si="4"/>
        <v>351.31594617125165</v>
      </c>
      <c r="J54"/>
      <c r="K5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7"/>
  <sheetViews>
    <sheetView workbookViewId="0" topLeftCell="A1">
      <selection activeCell="E21" sqref="E21"/>
    </sheetView>
  </sheetViews>
  <sheetFormatPr defaultColWidth="11.421875" defaultRowHeight="12.75"/>
  <cols>
    <col min="1" max="1" width="6.28125" style="0" customWidth="1"/>
    <col min="2" max="2" width="6.8515625" style="1" customWidth="1"/>
    <col min="3" max="16384" width="8.8515625" style="0" customWidth="1"/>
  </cols>
  <sheetData>
    <row r="3" spans="1:2" ht="12">
      <c r="A3" t="s">
        <v>1</v>
      </c>
      <c r="B3" s="2" t="s">
        <v>2</v>
      </c>
    </row>
    <row r="6" spans="1:2" ht="12">
      <c r="A6">
        <v>180</v>
      </c>
      <c r="B6" s="1">
        <v>0.02679528403001086</v>
      </c>
    </row>
    <row r="7" spans="1:2" ht="12">
      <c r="A7">
        <v>240</v>
      </c>
      <c r="B7" s="1">
        <v>0.05359056806002172</v>
      </c>
    </row>
    <row r="8" spans="1:2" ht="12">
      <c r="A8">
        <v>300</v>
      </c>
      <c r="B8" s="1">
        <v>0.05359056806002172</v>
      </c>
    </row>
    <row r="9" spans="1:2" ht="12">
      <c r="A9">
        <v>360</v>
      </c>
      <c r="B9" s="1">
        <v>0.08574490889603437</v>
      </c>
    </row>
    <row r="10" spans="1:2" ht="12">
      <c r="A10">
        <v>420</v>
      </c>
      <c r="B10" s="1">
        <v>0.10182207931404093</v>
      </c>
    </row>
    <row r="11" spans="1:2" ht="12">
      <c r="A11">
        <v>510</v>
      </c>
      <c r="B11" s="1">
        <v>0.12861736334405155</v>
      </c>
    </row>
    <row r="12" spans="1:2" ht="12">
      <c r="A12">
        <v>540</v>
      </c>
      <c r="B12" s="1">
        <v>0.12325830653804928</v>
      </c>
    </row>
    <row r="13" spans="1:2" ht="12">
      <c r="A13">
        <v>600</v>
      </c>
      <c r="B13" s="1">
        <v>0.12861736334405155</v>
      </c>
    </row>
    <row r="14" spans="1:2" ht="12">
      <c r="A14">
        <v>660</v>
      </c>
      <c r="B14" s="1">
        <v>0.1554126473740623</v>
      </c>
    </row>
    <row r="15" spans="1:2" ht="12">
      <c r="A15">
        <v>720</v>
      </c>
      <c r="B15" s="1">
        <v>0.17148981779206873</v>
      </c>
    </row>
    <row r="16" spans="1:2" ht="12">
      <c r="A16">
        <v>840</v>
      </c>
      <c r="B16" s="1">
        <v>0.18220793140407304</v>
      </c>
    </row>
    <row r="17" spans="1:2" ht="12">
      <c r="A17">
        <v>960</v>
      </c>
      <c r="B17" s="1">
        <v>0.2036441586280815</v>
      </c>
    </row>
    <row r="18" spans="1:2" ht="12">
      <c r="A18">
        <v>1080</v>
      </c>
      <c r="B18" s="1">
        <v>0.2357984994640944</v>
      </c>
    </row>
    <row r="19" spans="1:2" ht="12">
      <c r="A19">
        <v>1200</v>
      </c>
      <c r="B19" s="1">
        <v>0.2357984994640944</v>
      </c>
    </row>
    <row r="20" spans="1:2" ht="12">
      <c r="A20">
        <v>1320</v>
      </c>
      <c r="B20" s="1">
        <v>0.2572347266881029</v>
      </c>
    </row>
    <row r="21" spans="1:2" ht="12">
      <c r="A21">
        <v>1440</v>
      </c>
      <c r="B21" s="1">
        <v>0.2840300107181136</v>
      </c>
    </row>
    <row r="22" spans="1:2" ht="12">
      <c r="A22">
        <v>1560</v>
      </c>
      <c r="B22" s="1">
        <v>0.28938906752411586</v>
      </c>
    </row>
    <row r="23" spans="1:2" ht="12">
      <c r="A23">
        <v>1680</v>
      </c>
      <c r="B23" s="1">
        <v>0.3161843515541266</v>
      </c>
    </row>
    <row r="24" spans="1:2" ht="12">
      <c r="A24">
        <v>1800</v>
      </c>
      <c r="B24" s="1">
        <v>0.3215434083601288</v>
      </c>
    </row>
    <row r="25" spans="1:2" ht="12">
      <c r="A25">
        <v>2100</v>
      </c>
      <c r="B25" s="1">
        <v>0.3751339764201501</v>
      </c>
    </row>
    <row r="26" spans="1:2" ht="12">
      <c r="A26">
        <v>2400</v>
      </c>
      <c r="B26" s="1">
        <v>0.3858520900321544</v>
      </c>
    </row>
    <row r="27" spans="1:2" ht="12">
      <c r="A27">
        <v>2700</v>
      </c>
      <c r="B27" s="1">
        <v>0.4233654876741695</v>
      </c>
    </row>
    <row r="28" spans="1:2" ht="12">
      <c r="A28">
        <v>3000</v>
      </c>
      <c r="B28" s="1">
        <v>0.45551982851018225</v>
      </c>
    </row>
    <row r="29" spans="1:2" ht="12">
      <c r="A29">
        <v>3300</v>
      </c>
      <c r="B29" s="1">
        <v>0.4769560557341908</v>
      </c>
    </row>
    <row r="30" spans="1:2" ht="12">
      <c r="A30">
        <v>3600</v>
      </c>
      <c r="B30" s="1">
        <v>0.4876741693461951</v>
      </c>
    </row>
    <row r="31" spans="1:2" ht="12">
      <c r="A31">
        <v>3900</v>
      </c>
      <c r="B31" s="1">
        <v>0.49839228295819943</v>
      </c>
    </row>
    <row r="32" spans="1:2" ht="12">
      <c r="A32">
        <v>4200</v>
      </c>
      <c r="B32" s="1">
        <v>0.5091103965702037</v>
      </c>
    </row>
    <row r="33" spans="1:2" ht="12">
      <c r="A33">
        <v>4530</v>
      </c>
      <c r="B33" s="1">
        <v>0.5305466237942124</v>
      </c>
    </row>
    <row r="34" spans="1:2" ht="12">
      <c r="A34">
        <v>4800</v>
      </c>
      <c r="B34" s="1">
        <v>0.5359056806002145</v>
      </c>
    </row>
    <row r="35" spans="1:2" ht="12">
      <c r="A35">
        <v>5100</v>
      </c>
      <c r="B35" s="1">
        <v>0.5519828510182209</v>
      </c>
    </row>
    <row r="36" spans="1:2" ht="12">
      <c r="A36">
        <v>5400</v>
      </c>
      <c r="B36" s="1">
        <v>0.5627009646302252</v>
      </c>
    </row>
    <row r="37" spans="1:2" ht="12">
      <c r="A37">
        <v>5700</v>
      </c>
      <c r="B37" s="1">
        <v>0.5680600214362272</v>
      </c>
    </row>
    <row r="38" spans="1:2" ht="12">
      <c r="A38">
        <v>6000</v>
      </c>
      <c r="B38" s="1">
        <v>0.5787781350482316</v>
      </c>
    </row>
    <row r="39" spans="1:2" ht="12">
      <c r="A39">
        <v>6600</v>
      </c>
      <c r="B39" s="1">
        <v>0.6002143622722402</v>
      </c>
    </row>
    <row r="40" spans="1:2" ht="12">
      <c r="A40" s="3">
        <v>7200</v>
      </c>
      <c r="B40" s="4">
        <v>0.6055734190782424</v>
      </c>
    </row>
    <row r="41" spans="1:2" ht="12">
      <c r="A41" s="3">
        <v>8400</v>
      </c>
      <c r="B41" s="4">
        <v>0.6216505894962487</v>
      </c>
    </row>
    <row r="42" spans="1:2" ht="12">
      <c r="A42" s="3">
        <v>9600</v>
      </c>
      <c r="B42" s="4">
        <v>0.6216505894962487</v>
      </c>
    </row>
    <row r="43" spans="1:2" ht="12">
      <c r="A43" s="3">
        <v>10800</v>
      </c>
      <c r="B43" s="4">
        <v>0.627009646302251</v>
      </c>
    </row>
    <row r="44" spans="1:2" ht="12">
      <c r="A44">
        <v>12300</v>
      </c>
      <c r="B44" s="1">
        <v>0.627009646302251</v>
      </c>
    </row>
    <row r="45" spans="1:2" ht="12">
      <c r="A45">
        <v>12600</v>
      </c>
      <c r="B45" s="1">
        <v>0.632368703108253</v>
      </c>
    </row>
    <row r="46" spans="1:2" ht="12">
      <c r="A46">
        <v>13500</v>
      </c>
      <c r="B46" s="1">
        <v>0.632368703108253</v>
      </c>
    </row>
    <row r="47" spans="1:2" ht="12">
      <c r="A47">
        <v>14400</v>
      </c>
      <c r="B47" s="1">
        <v>0.632368703108253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5"/>
  <sheetViews>
    <sheetView workbookViewId="0" topLeftCell="A1">
      <selection activeCell="B4" sqref="B4:C45"/>
    </sheetView>
  </sheetViews>
  <sheetFormatPr defaultColWidth="11.421875" defaultRowHeight="12.75"/>
  <cols>
    <col min="1" max="1" width="5.421875" style="6" customWidth="1"/>
    <col min="2" max="2" width="6.28125" style="6" customWidth="1"/>
    <col min="3" max="3" width="7.00390625" style="7" customWidth="1"/>
    <col min="4" max="16384" width="8.8515625" style="0" customWidth="1"/>
  </cols>
  <sheetData>
    <row r="1" ht="15.75" customHeight="1"/>
    <row r="2" ht="15.75" customHeight="1"/>
    <row r="3" spans="1:3" s="5" customFormat="1" ht="15.75" customHeight="1">
      <c r="A3" s="8" t="s">
        <v>0</v>
      </c>
      <c r="B3" s="8" t="s">
        <v>1</v>
      </c>
      <c r="C3" s="9" t="s">
        <v>3</v>
      </c>
    </row>
    <row r="4" spans="1:3" s="5" customFormat="1" ht="15.75" customHeight="1">
      <c r="A4" s="6">
        <v>3</v>
      </c>
      <c r="B4" s="6">
        <v>180</v>
      </c>
      <c r="C4" s="7">
        <v>21.9</v>
      </c>
    </row>
    <row r="5" spans="1:3" s="5" customFormat="1" ht="15.75" customHeight="1">
      <c r="A5" s="6">
        <v>4</v>
      </c>
      <c r="B5" s="6">
        <v>240</v>
      </c>
      <c r="C5" s="7">
        <v>21.4</v>
      </c>
    </row>
    <row r="6" spans="1:3" s="5" customFormat="1" ht="15.75" customHeight="1">
      <c r="A6" s="6">
        <v>5</v>
      </c>
      <c r="B6" s="6">
        <v>300</v>
      </c>
      <c r="C6" s="7">
        <v>21.4</v>
      </c>
    </row>
    <row r="7" spans="1:3" s="5" customFormat="1" ht="15.75" customHeight="1">
      <c r="A7" s="6">
        <v>6</v>
      </c>
      <c r="B7" s="6">
        <v>360</v>
      </c>
      <c r="C7" s="7">
        <v>20.8</v>
      </c>
    </row>
    <row r="8" spans="1:3" s="5" customFormat="1" ht="15.75" customHeight="1">
      <c r="A8" s="6">
        <v>7</v>
      </c>
      <c r="B8" s="6">
        <v>420</v>
      </c>
      <c r="C8" s="7">
        <v>20.5</v>
      </c>
    </row>
    <row r="9" spans="1:3" s="5" customFormat="1" ht="15.75" customHeight="1">
      <c r="A9" s="6">
        <v>8.5</v>
      </c>
      <c r="B9" s="6">
        <v>510</v>
      </c>
      <c r="C9" s="7">
        <v>20</v>
      </c>
    </row>
    <row r="10" spans="1:3" s="5" customFormat="1" ht="15.75" customHeight="1">
      <c r="A10" s="6">
        <v>9</v>
      </c>
      <c r="B10" s="6">
        <v>540</v>
      </c>
      <c r="C10" s="7">
        <v>20.1</v>
      </c>
    </row>
    <row r="11" spans="1:3" s="5" customFormat="1" ht="15.75" customHeight="1">
      <c r="A11" s="6">
        <v>10</v>
      </c>
      <c r="B11" s="6">
        <v>600</v>
      </c>
      <c r="C11" s="7">
        <v>20</v>
      </c>
    </row>
    <row r="12" spans="1:3" s="5" customFormat="1" ht="15.75" customHeight="1">
      <c r="A12" s="6">
        <v>11</v>
      </c>
      <c r="B12" s="6">
        <v>660</v>
      </c>
      <c r="C12" s="7">
        <v>19.5</v>
      </c>
    </row>
    <row r="13" spans="1:3" s="5" customFormat="1" ht="15.75" customHeight="1">
      <c r="A13" s="6">
        <v>12</v>
      </c>
      <c r="B13" s="6">
        <v>720</v>
      </c>
      <c r="C13" s="7">
        <v>19.2</v>
      </c>
    </row>
    <row r="14" spans="1:3" s="5" customFormat="1" ht="15.75" customHeight="1">
      <c r="A14" s="6">
        <v>14</v>
      </c>
      <c r="B14" s="6">
        <v>840</v>
      </c>
      <c r="C14" s="7">
        <v>19</v>
      </c>
    </row>
    <row r="15" spans="1:3" s="5" customFormat="1" ht="15.75" customHeight="1">
      <c r="A15" s="6">
        <v>16</v>
      </c>
      <c r="B15" s="6">
        <v>960</v>
      </c>
      <c r="C15" s="7">
        <v>18.6</v>
      </c>
    </row>
    <row r="16" spans="1:3" s="5" customFormat="1" ht="15.75" customHeight="1">
      <c r="A16" s="6">
        <v>18</v>
      </c>
      <c r="B16" s="6">
        <v>1080</v>
      </c>
      <c r="C16" s="7">
        <v>18</v>
      </c>
    </row>
    <row r="17" spans="1:3" s="5" customFormat="1" ht="15.75" customHeight="1">
      <c r="A17" s="6">
        <v>20</v>
      </c>
      <c r="B17" s="6">
        <v>1200</v>
      </c>
      <c r="C17" s="7">
        <v>18</v>
      </c>
    </row>
    <row r="18" spans="1:3" s="5" customFormat="1" ht="15.75" customHeight="1">
      <c r="A18" s="6">
        <v>22</v>
      </c>
      <c r="B18" s="6">
        <v>1320</v>
      </c>
      <c r="C18" s="7">
        <v>17.6</v>
      </c>
    </row>
    <row r="19" spans="1:3" s="5" customFormat="1" ht="15.75" customHeight="1">
      <c r="A19" s="6">
        <v>24</v>
      </c>
      <c r="B19" s="6">
        <v>1440</v>
      </c>
      <c r="C19" s="7">
        <v>17.1</v>
      </c>
    </row>
    <row r="20" spans="1:3" s="5" customFormat="1" ht="15.75" customHeight="1">
      <c r="A20" s="6">
        <v>26</v>
      </c>
      <c r="B20" s="6">
        <v>1560</v>
      </c>
      <c r="C20" s="7">
        <v>17</v>
      </c>
    </row>
    <row r="21" spans="1:3" s="5" customFormat="1" ht="15.75" customHeight="1">
      <c r="A21" s="6">
        <v>28</v>
      </c>
      <c r="B21" s="6">
        <v>1680</v>
      </c>
      <c r="C21" s="7">
        <v>16.5</v>
      </c>
    </row>
    <row r="22" spans="1:3" s="5" customFormat="1" ht="15.75" customHeight="1">
      <c r="A22" s="6">
        <v>30</v>
      </c>
      <c r="B22" s="6">
        <v>1800</v>
      </c>
      <c r="C22" s="7">
        <v>16.4</v>
      </c>
    </row>
    <row r="23" spans="1:3" s="5" customFormat="1" ht="15.75" customHeight="1">
      <c r="A23" s="6">
        <v>35</v>
      </c>
      <c r="B23" s="6">
        <v>2100</v>
      </c>
      <c r="C23" s="7">
        <v>15.4</v>
      </c>
    </row>
    <row r="24" spans="1:3" s="5" customFormat="1" ht="15.75" customHeight="1">
      <c r="A24" s="6">
        <v>40</v>
      </c>
      <c r="B24" s="6">
        <v>2400</v>
      </c>
      <c r="C24" s="7">
        <v>15.2</v>
      </c>
    </row>
    <row r="25" spans="1:3" s="5" customFormat="1" ht="15.75" customHeight="1">
      <c r="A25" s="6">
        <v>45</v>
      </c>
      <c r="B25" s="6">
        <v>2700</v>
      </c>
      <c r="C25" s="7">
        <v>14.5</v>
      </c>
    </row>
    <row r="26" spans="1:3" s="5" customFormat="1" ht="15.75" customHeight="1">
      <c r="A26" s="6">
        <v>50</v>
      </c>
      <c r="B26" s="6">
        <v>3000</v>
      </c>
      <c r="C26" s="7">
        <v>13.9</v>
      </c>
    </row>
    <row r="27" spans="1:3" s="5" customFormat="1" ht="15.75" customHeight="1">
      <c r="A27" s="6">
        <v>55</v>
      </c>
      <c r="B27" s="6">
        <v>3300</v>
      </c>
      <c r="C27" s="7">
        <v>13.5</v>
      </c>
    </row>
    <row r="28" spans="1:3" s="5" customFormat="1" ht="15.75" customHeight="1">
      <c r="A28" s="6">
        <v>60</v>
      </c>
      <c r="B28" s="6">
        <v>3600</v>
      </c>
      <c r="C28" s="7">
        <v>13.3</v>
      </c>
    </row>
    <row r="29" spans="1:3" s="5" customFormat="1" ht="15.75" customHeight="1">
      <c r="A29" s="6">
        <v>65</v>
      </c>
      <c r="B29" s="6">
        <v>3900</v>
      </c>
      <c r="C29" s="7">
        <v>13.1</v>
      </c>
    </row>
    <row r="30" spans="1:3" s="5" customFormat="1" ht="15.75" customHeight="1">
      <c r="A30" s="6">
        <v>70</v>
      </c>
      <c r="B30" s="6">
        <v>4200</v>
      </c>
      <c r="C30" s="7">
        <v>12.9</v>
      </c>
    </row>
    <row r="31" spans="1:3" s="5" customFormat="1" ht="15.75" customHeight="1">
      <c r="A31" s="6">
        <v>75.5</v>
      </c>
      <c r="B31" s="6">
        <v>4530</v>
      </c>
      <c r="C31" s="7">
        <v>12.5</v>
      </c>
    </row>
    <row r="32" spans="1:3" s="5" customFormat="1" ht="15.75" customHeight="1">
      <c r="A32" s="6">
        <v>80</v>
      </c>
      <c r="B32" s="6">
        <v>4800</v>
      </c>
      <c r="C32" s="7">
        <v>12.4</v>
      </c>
    </row>
    <row r="33" spans="1:3" s="5" customFormat="1" ht="15.75" customHeight="1">
      <c r="A33" s="6">
        <v>85</v>
      </c>
      <c r="B33" s="6">
        <v>5100</v>
      </c>
      <c r="C33" s="7">
        <v>12.1</v>
      </c>
    </row>
    <row r="34" spans="1:3" s="5" customFormat="1" ht="15.75" customHeight="1">
      <c r="A34" s="6">
        <v>90</v>
      </c>
      <c r="B34" s="6">
        <v>5400</v>
      </c>
      <c r="C34" s="7">
        <v>11.9</v>
      </c>
    </row>
    <row r="35" spans="1:3" s="5" customFormat="1" ht="15.75" customHeight="1">
      <c r="A35" s="6">
        <v>95</v>
      </c>
      <c r="B35" s="6">
        <v>5700</v>
      </c>
      <c r="C35" s="7">
        <v>11.8</v>
      </c>
    </row>
    <row r="36" spans="1:3" s="5" customFormat="1" ht="15.75" customHeight="1">
      <c r="A36" s="6">
        <v>100</v>
      </c>
      <c r="B36" s="6">
        <v>6000</v>
      </c>
      <c r="C36" s="7">
        <v>11.6</v>
      </c>
    </row>
    <row r="37" spans="1:3" s="5" customFormat="1" ht="15.75" customHeight="1">
      <c r="A37" s="6">
        <v>110</v>
      </c>
      <c r="B37" s="6">
        <v>6600</v>
      </c>
      <c r="C37" s="7">
        <v>11.2</v>
      </c>
    </row>
    <row r="38" spans="1:3" s="5" customFormat="1" ht="15.75" customHeight="1">
      <c r="A38" s="10">
        <v>120</v>
      </c>
      <c r="B38" s="10">
        <v>7200</v>
      </c>
      <c r="C38" s="11">
        <v>11.1</v>
      </c>
    </row>
    <row r="39" spans="1:3" s="5" customFormat="1" ht="15.75" customHeight="1">
      <c r="A39" s="10">
        <v>140</v>
      </c>
      <c r="B39" s="10">
        <v>8400</v>
      </c>
      <c r="C39" s="11">
        <v>10.8</v>
      </c>
    </row>
    <row r="40" spans="1:3" s="5" customFormat="1" ht="15.75" customHeight="1">
      <c r="A40" s="10">
        <v>160</v>
      </c>
      <c r="B40" s="10">
        <v>9600</v>
      </c>
      <c r="C40" s="11">
        <v>10.8</v>
      </c>
    </row>
    <row r="41" spans="1:3" s="5" customFormat="1" ht="15.75" customHeight="1">
      <c r="A41" s="10">
        <v>180</v>
      </c>
      <c r="B41" s="10">
        <v>10800</v>
      </c>
      <c r="C41" s="11">
        <v>10.7</v>
      </c>
    </row>
    <row r="42" spans="1:3" s="5" customFormat="1" ht="15.75" customHeight="1">
      <c r="A42" s="6">
        <v>205</v>
      </c>
      <c r="B42" s="6">
        <v>12300</v>
      </c>
      <c r="C42" s="7">
        <v>10.7</v>
      </c>
    </row>
    <row r="43" spans="1:3" s="5" customFormat="1" ht="15.75" customHeight="1">
      <c r="A43" s="6">
        <v>210</v>
      </c>
      <c r="B43" s="6">
        <v>12600</v>
      </c>
      <c r="C43" s="7">
        <v>10.6</v>
      </c>
    </row>
    <row r="44" spans="1:3" s="5" customFormat="1" ht="15.75" customHeight="1">
      <c r="A44" s="6">
        <v>225</v>
      </c>
      <c r="B44" s="6">
        <v>13500</v>
      </c>
      <c r="C44" s="7">
        <v>10.6</v>
      </c>
    </row>
    <row r="45" spans="1:3" s="5" customFormat="1" ht="15.75" customHeight="1">
      <c r="A45" s="6">
        <v>240</v>
      </c>
      <c r="B45" s="6">
        <v>14400</v>
      </c>
      <c r="C45" s="7">
        <v>10.6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Locarno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Hans Fuchs</cp:lastModifiedBy>
  <dcterms:created xsi:type="dcterms:W3CDTF">2007-08-17T14:45:04Z</dcterms:created>
  <dcterms:modified xsi:type="dcterms:W3CDTF">2008-05-27T15:23:19Z</dcterms:modified>
  <cp:category/>
  <cp:version/>
  <cp:contentType/>
  <cp:contentStatus/>
</cp:coreProperties>
</file>